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180"/>
  </bookViews>
  <sheets>
    <sheet name="Лист1" sheetId="1" r:id="rId1"/>
    <sheet name="Лист2" sheetId="2" r:id="rId2"/>
  </sheets>
  <definedNames>
    <definedName name="_xlnm._FilterDatabase" localSheetId="0" hidden="1">Лист1!$A$2:$I$2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H4" i="1" s="1"/>
  <c r="F5" i="1"/>
  <c r="H5" i="1" s="1"/>
  <c r="F6" i="1"/>
  <c r="H6" i="1" s="1"/>
  <c r="F7" i="1"/>
  <c r="H7" i="1" s="1"/>
  <c r="F8" i="1"/>
  <c r="H8" i="1" s="1"/>
  <c r="F9" i="1"/>
  <c r="H9" i="1" s="1"/>
  <c r="F10" i="1"/>
  <c r="H10" i="1" s="1"/>
  <c r="F11" i="1"/>
  <c r="H11" i="1" s="1"/>
  <c r="F12" i="1"/>
  <c r="H12" i="1" s="1"/>
  <c r="F13" i="1"/>
  <c r="H13" i="1" s="1"/>
  <c r="F14" i="1"/>
  <c r="H14" i="1" s="1"/>
  <c r="F15" i="1"/>
  <c r="H15" i="1" s="1"/>
  <c r="F16" i="1"/>
  <c r="H16" i="1" s="1"/>
  <c r="F17" i="1"/>
  <c r="H17" i="1" s="1"/>
  <c r="F18" i="1"/>
  <c r="H18" i="1" s="1"/>
  <c r="F19" i="1"/>
  <c r="H19" i="1" s="1"/>
  <c r="F20" i="1"/>
  <c r="H20" i="1" s="1"/>
  <c r="F21" i="1"/>
  <c r="H21" i="1" s="1"/>
  <c r="F22" i="1"/>
  <c r="H22" i="1" s="1"/>
  <c r="F23" i="1"/>
  <c r="H23" i="1" s="1"/>
  <c r="F24" i="1"/>
  <c r="H24" i="1" s="1"/>
  <c r="F25" i="1"/>
  <c r="H25" i="1" s="1"/>
  <c r="F26" i="1"/>
  <c r="H26" i="1" s="1"/>
  <c r="F27" i="1"/>
  <c r="H27" i="1" s="1"/>
  <c r="F28" i="1"/>
  <c r="H28" i="1" s="1"/>
  <c r="F29" i="1"/>
  <c r="H29" i="1" s="1"/>
  <c r="F30" i="1"/>
  <c r="H30" i="1" s="1"/>
  <c r="F31" i="1"/>
  <c r="H31" i="1" s="1"/>
  <c r="F32" i="1"/>
  <c r="H32" i="1" s="1"/>
  <c r="F33" i="1"/>
  <c r="H33" i="1" s="1"/>
  <c r="F3" i="1"/>
  <c r="H3" i="1" s="1"/>
</calcChain>
</file>

<file path=xl/sharedStrings.xml><?xml version="1.0" encoding="utf-8"?>
<sst xmlns="http://schemas.openxmlformats.org/spreadsheetml/2006/main" count="98" uniqueCount="92">
  <si>
    <t>Код изделия</t>
  </si>
  <si>
    <t>Наименование изделия</t>
  </si>
  <si>
    <t>Технич. Характеристики</t>
  </si>
  <si>
    <t>5\HDZ09T141480006</t>
  </si>
  <si>
    <t>МОСТ ПЕРЕДНИЙ ВЕДУЩИЙ ВТОРОЙ БЕЗ ЦНШ</t>
  </si>
  <si>
    <t>Односкатный, нагрузка 9т, автомобиль 9593, I = предположительно 5,92</t>
  </si>
  <si>
    <t>5\HDZ09T141580042</t>
  </si>
  <si>
    <t>МОСТ ПЕРЕДНИЙ ВЕДУЩИЙ ПЕРВЫЙ БЕЗ ЦНШ</t>
  </si>
  <si>
    <t>5\ZQC2000-52LC</t>
  </si>
  <si>
    <t>КОРОБКА РАЗДАТОЧНАЯ</t>
  </si>
  <si>
    <t>Двухступенчатая с пневматическим приводом управления. 
Передаточные отношения:
М мах =2500 Н*м, 
n max = 2800 об. мин
iв – 0,89
iн – 1,536;
Дифференциал 1:2,696;
Межосевое расстояние 396 мм;
Без отбора мощности;
Предустановлен насос ГУР;
Масса 388 кг</t>
  </si>
  <si>
    <t>5\G27239</t>
  </si>
  <si>
    <t>КОРОБКА ПЕРЕДАЧ С КОМ 12JSD160TA+QH70</t>
  </si>
  <si>
    <t>12 передач, КОМ, трос, SAE1 (ЯМЗ-536)</t>
  </si>
  <si>
    <t>5\HDZ13T331400092</t>
  </si>
  <si>
    <t>МОСТ СРЕДНИЙ БЕЗ ЦНШ HD90129000542</t>
  </si>
  <si>
    <t>Двускатный, нагрузка 13т, автомобиль 75945, i= 6,733</t>
  </si>
  <si>
    <t>5\HDZ13T331500169</t>
  </si>
  <si>
    <t>МОСТ ЗАДНИЙ БЕЗ ЦНШ HD90129000543</t>
  </si>
  <si>
    <t>Двускатный, нагрузка 13т, автомобиль 75945,  i= 6,733</t>
  </si>
  <si>
    <t>МОСТ СРЕДНИЙ</t>
  </si>
  <si>
    <t>5\HDZ13T331500004</t>
  </si>
  <si>
    <t>МОСТ ЗАДНИЙ</t>
  </si>
  <si>
    <t>Односкатный, нагрузка 13т, автомобиль 63706,  I = предположительно 5,92</t>
  </si>
  <si>
    <t>5\HDZ85T141500000</t>
  </si>
  <si>
    <t>МОСТ ПЕРЕДНИЙ</t>
  </si>
  <si>
    <t>Односкатный, нагрузка 8,5т, автомобиль 63706, I = предположительно 5,92</t>
  </si>
  <si>
    <t>5\ZQC2000-69F</t>
  </si>
  <si>
    <t>КОРОБКА РАЗДАТОЧНАЯ С ОТБОРОМ МОЩНОСТИ</t>
  </si>
  <si>
    <t>Двухступенчатая с пневматическим приводом управления. 
М мах =2500 Н*м, n max = 2800 об. мин , Передаточные отношения:
iв – 0,89, iн – 1,536;
Дифференциал 1:2,696;
Межосевое расстояние 300 мм;
Отбор мощности от заднего торца первичного вала;
Масса 365 кг</t>
  </si>
  <si>
    <t>5\G26820</t>
  </si>
  <si>
    <t>КОРОБКА ПЕРЕДАЧ Fast Gear 16JSD220TA QH70</t>
  </si>
  <si>
    <t>16 передач, КОМ, телескоп, SAE1 ( ЯМЗ-653)</t>
  </si>
  <si>
    <t>5\HDZ10T131400043</t>
  </si>
  <si>
    <t>МОСТ СРЕДНИЙ ВЕДУЩИЙ</t>
  </si>
  <si>
    <t>Дувскатный, нагрузка 10т, передаточное 4,769, автомобиль 7470</t>
  </si>
  <si>
    <t>5\HDZ10T131500062</t>
  </si>
  <si>
    <t>МОСТ ЗАДНИЙ ВЕДУЩИЙ</t>
  </si>
  <si>
    <t>5\HDZ13T331400148</t>
  </si>
  <si>
    <t>Двускатный, нагрузка 13т, автомобиль 75945, передаточное 4,769, автомобиль С35510</t>
  </si>
  <si>
    <t>5\G29300</t>
  </si>
  <si>
    <t>КОРОБКА ПЕРЕДАЧ Fast Gear 12JSD200TA-B+QH70+PPA</t>
  </si>
  <si>
    <t>12 передач, КОМ, трос, не SAE (ЯМЗ-7511)</t>
  </si>
  <si>
    <t>5\16JSDX240TA+QH70 G25965</t>
  </si>
  <si>
    <t>КОРОБКА ПЕРЕДАЧ С КОМ</t>
  </si>
  <si>
    <t>КОРОБКА ПЕРЕДАЧ</t>
  </si>
  <si>
    <t>5\DHP07Q0673</t>
  </si>
  <si>
    <t>Weichai WP7.300Е52 диз.двигатель (для а/м УРАЛ-NEXT)</t>
  </si>
  <si>
    <t>5\DHP07Q0674</t>
  </si>
  <si>
    <t>Weichai WP7.300Е52 диз.двигатель (для а/м с каб.4320)</t>
  </si>
  <si>
    <t>5\DHP12Q2675</t>
  </si>
  <si>
    <t>Weichai WP12.430Е5 диз.двигатель (для а/м 6370)</t>
  </si>
  <si>
    <t>5\G26185</t>
  </si>
  <si>
    <t>КОРОБКА ПЕРЕДАЧ БЕЗ КОМ 9JS150TA-B</t>
  </si>
  <si>
    <t>9 передач, без КОМ, трос, SAE 1 (ЯМЗ-536)</t>
  </si>
  <si>
    <t>5\DZ91009000020</t>
  </si>
  <si>
    <t>СРЕДНИЙ ВЕДУЩИЙ МОСТ</t>
  </si>
  <si>
    <t>Н.Д.</t>
  </si>
  <si>
    <t>5\169539</t>
  </si>
  <si>
    <t>ДЕРЖАТЕЛЬ УПЛОТНЕНИЯ В СБОРЕ</t>
  </si>
  <si>
    <t>5\7685.955.379</t>
  </si>
  <si>
    <t>НАСОС</t>
  </si>
  <si>
    <t>5\G35594</t>
  </si>
  <si>
    <t>12 передач, КОМ, телескоп, SAE 1 (ЯМЗ-653)</t>
  </si>
  <si>
    <t>5\HD098C55435</t>
  </si>
  <si>
    <t>МЕХАНИЗМ РУЛЕВОЙ HEMA</t>
  </si>
  <si>
    <t>5\HD098C55843</t>
  </si>
  <si>
    <t>МЕХАНИЗМ РУЛЕВОГО УПРАВЛЕНИЯ</t>
  </si>
  <si>
    <t>5\HD099C55841</t>
  </si>
  <si>
    <t>МЕХАНИЗМ РУЛЕВОЙ</t>
  </si>
  <si>
    <t>5\HDV098400C</t>
  </si>
  <si>
    <t>ИНДИКАТОР</t>
  </si>
  <si>
    <t>5\SL070500C</t>
  </si>
  <si>
    <t>ГИДРОЦИЛИНДР</t>
  </si>
  <si>
    <t>5\YT350600C</t>
  </si>
  <si>
    <t>БАЧОК МАСЛЯННЫЙ ГУР</t>
  </si>
  <si>
    <t>5\FE-208</t>
  </si>
  <si>
    <t>СЦЕПЛЕНИЕ В СБОРЕ</t>
  </si>
  <si>
    <t>5\WP12.430E50</t>
  </si>
  <si>
    <t>5\WP12.430E50 ДВИГАТЕЛЬ СО СЦЕПЛЕНИЕМ,</t>
  </si>
  <si>
    <t>цена на 01.08.26</t>
  </si>
  <si>
    <t>Сумма</t>
  </si>
  <si>
    <t>Цена, руб. (с НДС)</t>
  </si>
  <si>
    <t>Кол-во, шт.</t>
  </si>
  <si>
    <t>03.12.2019</t>
  </si>
  <si>
    <t>26.12.2018</t>
  </si>
  <si>
    <t>20.12.2018</t>
  </si>
  <si>
    <t>15.08.2019</t>
  </si>
  <si>
    <t>24.03.2017</t>
  </si>
  <si>
    <t>28.09.2017</t>
  </si>
  <si>
    <t>Последняя закупка</t>
  </si>
  <si>
    <t>ЗАЯВКА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</si>
</sst>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\ _₽_-;\-* #,##0\ _₽_-;_-* &quot;-&quot;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3" fillId="0" borderId="1" xfId="0" applyNumberFormat="1" applyFont="1" applyFill="1" applyBorder="1"/>
    <xf numFmtId="0" fontId="4" fillId="0" borderId="1" xfId="0" applyFont="1" applyFill="1" applyBorder="1"/>
    <xf numFmtId="0" fontId="3" fillId="0" borderId="1" xfId="0" applyFont="1" applyFill="1" applyBorder="1" applyAlignment="1">
      <alignment wrapText="1"/>
    </xf>
    <xf numFmtId="164" fontId="7" fillId="0" borderId="1" xfId="0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 wrapText="1"/>
    </xf>
    <xf numFmtId="0" fontId="0" fillId="0" borderId="0" xfId="0" applyFill="1"/>
    <xf numFmtId="43" fontId="3" fillId="0" borderId="1" xfId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14" fontId="3" fillId="0" borderId="1" xfId="0" applyNumberFormat="1" applyFont="1" applyFill="1" applyBorder="1"/>
    <xf numFmtId="0" fontId="3" fillId="0" borderId="1" xfId="0" applyFont="1" applyFill="1" applyBorder="1" applyAlignment="1">
      <alignment horizontal="right"/>
    </xf>
    <xf numFmtId="17" fontId="3" fillId="0" borderId="1" xfId="0" applyNumberFormat="1" applyFont="1" applyFill="1" applyBorder="1"/>
    <xf numFmtId="0" fontId="2" fillId="2" borderId="1" xfId="0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3"/>
  <sheetViews>
    <sheetView tabSelected="1" zoomScale="70" zoomScaleNormal="70" workbookViewId="0">
      <selection activeCell="O5" sqref="O5"/>
    </sheetView>
  </sheetViews>
  <sheetFormatPr defaultRowHeight="15" x14ac:dyDescent="0.25"/>
  <cols>
    <col min="1" max="1" width="35.140625" style="8" customWidth="1"/>
    <col min="2" max="2" width="54.28515625" style="8" customWidth="1"/>
    <col min="3" max="3" width="58.5703125" style="12" customWidth="1"/>
    <col min="4" max="4" width="22" style="12" customWidth="1"/>
    <col min="5" max="5" width="20.5703125" style="8" hidden="1" customWidth="1"/>
    <col min="6" max="6" width="22.7109375" style="8" customWidth="1"/>
    <col min="7" max="7" width="25.7109375" style="8" customWidth="1"/>
    <col min="8" max="9" width="28.28515625" style="8" customWidth="1"/>
    <col min="10" max="16384" width="9.140625" style="8"/>
  </cols>
  <sheetData>
    <row r="2" spans="1:9" ht="37.5" x14ac:dyDescent="0.25">
      <c r="A2" s="1" t="s">
        <v>0</v>
      </c>
      <c r="B2" s="1" t="s">
        <v>1</v>
      </c>
      <c r="C2" s="1" t="s">
        <v>2</v>
      </c>
      <c r="D2" s="1" t="s">
        <v>90</v>
      </c>
      <c r="E2" s="7" t="s">
        <v>80</v>
      </c>
      <c r="F2" s="7" t="s">
        <v>82</v>
      </c>
      <c r="G2" s="6" t="s">
        <v>83</v>
      </c>
      <c r="H2" s="1" t="s">
        <v>81</v>
      </c>
      <c r="I2" s="16" t="s">
        <v>91</v>
      </c>
    </row>
    <row r="3" spans="1:9" ht="37.5" x14ac:dyDescent="0.3">
      <c r="A3" s="2" t="s">
        <v>3</v>
      </c>
      <c r="B3" s="2" t="s">
        <v>4</v>
      </c>
      <c r="C3" s="5" t="s">
        <v>5</v>
      </c>
      <c r="D3" s="13">
        <v>45128</v>
      </c>
      <c r="E3" s="9">
        <v>607210.19833333336</v>
      </c>
      <c r="F3" s="9">
        <f>E3*1.22</f>
        <v>740796.44196666672</v>
      </c>
      <c r="G3" s="10">
        <v>22</v>
      </c>
      <c r="H3" s="9">
        <f>G3*F3</f>
        <v>16297521.723266669</v>
      </c>
      <c r="I3" s="17"/>
    </row>
    <row r="4" spans="1:9" ht="37.5" x14ac:dyDescent="0.3">
      <c r="A4" s="2" t="s">
        <v>6</v>
      </c>
      <c r="B4" s="2" t="s">
        <v>7</v>
      </c>
      <c r="C4" s="5" t="s">
        <v>5</v>
      </c>
      <c r="D4" s="13">
        <v>45146</v>
      </c>
      <c r="E4" s="9">
        <v>557786.11212765961</v>
      </c>
      <c r="F4" s="9">
        <f t="shared" ref="F4:F33" si="0">E4*1.22</f>
        <v>680499.05679574469</v>
      </c>
      <c r="G4" s="10">
        <v>21</v>
      </c>
      <c r="H4" s="9">
        <f t="shared" ref="H4:I33" si="1">G4*F4</f>
        <v>14290480.192710638</v>
      </c>
      <c r="I4" s="17"/>
    </row>
    <row r="5" spans="1:9" ht="225" x14ac:dyDescent="0.3">
      <c r="A5" s="2" t="s">
        <v>8</v>
      </c>
      <c r="B5" s="2" t="s">
        <v>9</v>
      </c>
      <c r="C5" s="5" t="s">
        <v>10</v>
      </c>
      <c r="D5" s="13">
        <v>45046</v>
      </c>
      <c r="E5" s="9">
        <v>453997.77290322585</v>
      </c>
      <c r="F5" s="9">
        <f t="shared" si="0"/>
        <v>553877.28294193547</v>
      </c>
      <c r="G5" s="10">
        <v>31</v>
      </c>
      <c r="H5" s="9">
        <f t="shared" si="1"/>
        <v>17170195.771200001</v>
      </c>
      <c r="I5" s="17"/>
    </row>
    <row r="6" spans="1:9" ht="18.75" x14ac:dyDescent="0.3">
      <c r="A6" s="3" t="s">
        <v>11</v>
      </c>
      <c r="B6" s="3" t="s">
        <v>12</v>
      </c>
      <c r="C6" s="5" t="s">
        <v>13</v>
      </c>
      <c r="D6" s="13">
        <v>44406</v>
      </c>
      <c r="E6" s="9">
        <v>214227.78640000001</v>
      </c>
      <c r="F6" s="9">
        <f t="shared" si="0"/>
        <v>261357.899408</v>
      </c>
      <c r="G6" s="10">
        <v>50</v>
      </c>
      <c r="H6" s="9">
        <f t="shared" si="1"/>
        <v>13067894.9704</v>
      </c>
      <c r="I6" s="17"/>
    </row>
    <row r="7" spans="1:9" ht="37.5" x14ac:dyDescent="0.3">
      <c r="A7" s="3" t="s">
        <v>14</v>
      </c>
      <c r="B7" s="3" t="s">
        <v>15</v>
      </c>
      <c r="C7" s="5" t="s">
        <v>16</v>
      </c>
      <c r="D7" s="13">
        <v>44407.999988425923</v>
      </c>
      <c r="E7" s="9">
        <v>225548.22825000001</v>
      </c>
      <c r="F7" s="9">
        <f t="shared" si="0"/>
        <v>275168.83846500004</v>
      </c>
      <c r="G7" s="10">
        <v>40</v>
      </c>
      <c r="H7" s="9">
        <f t="shared" si="1"/>
        <v>11006753.538600001</v>
      </c>
      <c r="I7" s="17"/>
    </row>
    <row r="8" spans="1:9" ht="37.5" x14ac:dyDescent="0.3">
      <c r="A8" s="3" t="s">
        <v>17</v>
      </c>
      <c r="B8" s="3" t="s">
        <v>18</v>
      </c>
      <c r="C8" s="5" t="s">
        <v>19</v>
      </c>
      <c r="D8" s="13">
        <v>44407.999988425923</v>
      </c>
      <c r="E8" s="9">
        <v>213700.20449999999</v>
      </c>
      <c r="F8" s="9">
        <f t="shared" si="0"/>
        <v>260714.24948999999</v>
      </c>
      <c r="G8" s="10">
        <v>40</v>
      </c>
      <c r="H8" s="9">
        <f t="shared" si="1"/>
        <v>10428569.979599999</v>
      </c>
      <c r="I8" s="17"/>
    </row>
    <row r="9" spans="1:9" ht="37.5" x14ac:dyDescent="0.3">
      <c r="A9" s="3" t="s">
        <v>21</v>
      </c>
      <c r="B9" s="3" t="s">
        <v>22</v>
      </c>
      <c r="C9" s="5" t="s">
        <v>23</v>
      </c>
      <c r="D9" s="13">
        <v>44421</v>
      </c>
      <c r="E9" s="9">
        <v>279584.01</v>
      </c>
      <c r="F9" s="9">
        <f t="shared" si="0"/>
        <v>341092.49219999998</v>
      </c>
      <c r="G9" s="10">
        <v>1</v>
      </c>
      <c r="H9" s="9">
        <f t="shared" si="1"/>
        <v>341092.49219999998</v>
      </c>
      <c r="I9" s="17"/>
    </row>
    <row r="10" spans="1:9" ht="37.5" x14ac:dyDescent="0.3">
      <c r="A10" s="3" t="s">
        <v>24</v>
      </c>
      <c r="B10" s="3" t="s">
        <v>25</v>
      </c>
      <c r="C10" s="5" t="s">
        <v>26</v>
      </c>
      <c r="D10" s="13">
        <v>44421</v>
      </c>
      <c r="E10" s="9">
        <v>501342.24</v>
      </c>
      <c r="F10" s="9">
        <f t="shared" si="0"/>
        <v>611637.53279999993</v>
      </c>
      <c r="G10" s="10">
        <v>2</v>
      </c>
      <c r="H10" s="9">
        <f t="shared" si="1"/>
        <v>1223275.0655999999</v>
      </c>
      <c r="I10" s="17"/>
    </row>
    <row r="11" spans="1:9" ht="187.5" x14ac:dyDescent="0.3">
      <c r="A11" s="2" t="s">
        <v>27</v>
      </c>
      <c r="B11" s="2" t="s">
        <v>28</v>
      </c>
      <c r="C11" s="5" t="s">
        <v>29</v>
      </c>
      <c r="D11" s="13">
        <v>46212</v>
      </c>
      <c r="E11" s="9">
        <v>382383.95</v>
      </c>
      <c r="F11" s="9">
        <f t="shared" si="0"/>
        <v>466508.41899999999</v>
      </c>
      <c r="G11" s="10">
        <v>65</v>
      </c>
      <c r="H11" s="9">
        <f t="shared" si="1"/>
        <v>30323047.234999999</v>
      </c>
      <c r="I11" s="17"/>
    </row>
    <row r="12" spans="1:9" ht="18.75" x14ac:dyDescent="0.3">
      <c r="A12" s="3" t="s">
        <v>30</v>
      </c>
      <c r="B12" s="3" t="s">
        <v>31</v>
      </c>
      <c r="C12" s="5" t="s">
        <v>32</v>
      </c>
      <c r="D12" s="13">
        <v>45231</v>
      </c>
      <c r="E12" s="9">
        <v>383140.26</v>
      </c>
      <c r="F12" s="9">
        <f t="shared" si="0"/>
        <v>467431.11719999998</v>
      </c>
      <c r="G12" s="10">
        <v>8</v>
      </c>
      <c r="H12" s="9">
        <f t="shared" si="1"/>
        <v>3739448.9375999998</v>
      </c>
      <c r="I12" s="17"/>
    </row>
    <row r="13" spans="1:9" ht="37.5" x14ac:dyDescent="0.3">
      <c r="A13" s="2" t="s">
        <v>33</v>
      </c>
      <c r="B13" s="2" t="s">
        <v>34</v>
      </c>
      <c r="C13" s="5" t="s">
        <v>35</v>
      </c>
      <c r="D13" s="14" t="s">
        <v>84</v>
      </c>
      <c r="E13" s="9">
        <v>199700.76</v>
      </c>
      <c r="F13" s="9">
        <f t="shared" si="0"/>
        <v>243634.92720000001</v>
      </c>
      <c r="G13" s="10">
        <v>18</v>
      </c>
      <c r="H13" s="9">
        <f t="shared" si="1"/>
        <v>4385428.6896000002</v>
      </c>
      <c r="I13" s="17"/>
    </row>
    <row r="14" spans="1:9" ht="37.5" x14ac:dyDescent="0.3">
      <c r="A14" s="2" t="s">
        <v>36</v>
      </c>
      <c r="B14" s="2" t="s">
        <v>37</v>
      </c>
      <c r="C14" s="5" t="s">
        <v>35</v>
      </c>
      <c r="D14" s="14" t="s">
        <v>84</v>
      </c>
      <c r="E14" s="9">
        <v>179764.99444444443</v>
      </c>
      <c r="F14" s="9">
        <f t="shared" si="0"/>
        <v>219313.29322222219</v>
      </c>
      <c r="G14" s="10">
        <v>18</v>
      </c>
      <c r="H14" s="9">
        <f t="shared" si="1"/>
        <v>3947639.2779999995</v>
      </c>
      <c r="I14" s="17"/>
    </row>
    <row r="15" spans="1:9" ht="37.5" x14ac:dyDescent="0.3">
      <c r="A15" s="2" t="s">
        <v>38</v>
      </c>
      <c r="B15" s="2" t="s">
        <v>20</v>
      </c>
      <c r="C15" s="5" t="s">
        <v>39</v>
      </c>
      <c r="D15" s="13">
        <v>44711</v>
      </c>
      <c r="E15" s="9">
        <v>214228.99</v>
      </c>
      <c r="F15" s="9">
        <f t="shared" si="0"/>
        <v>261359.36779999998</v>
      </c>
      <c r="G15" s="10">
        <v>1</v>
      </c>
      <c r="H15" s="9">
        <f t="shared" si="1"/>
        <v>261359.36779999998</v>
      </c>
      <c r="I15" s="17"/>
    </row>
    <row r="16" spans="1:9" ht="18.75" x14ac:dyDescent="0.3">
      <c r="A16" s="3" t="s">
        <v>40</v>
      </c>
      <c r="B16" s="3" t="s">
        <v>41</v>
      </c>
      <c r="C16" s="5" t="s">
        <v>42</v>
      </c>
      <c r="D16" s="13">
        <v>44377</v>
      </c>
      <c r="E16" s="9">
        <v>276509.13280000002</v>
      </c>
      <c r="F16" s="9">
        <f t="shared" si="0"/>
        <v>337341.142016</v>
      </c>
      <c r="G16" s="10">
        <v>50</v>
      </c>
      <c r="H16" s="9">
        <f t="shared" si="1"/>
        <v>16867057.1008</v>
      </c>
      <c r="I16" s="17"/>
    </row>
    <row r="17" spans="1:9" ht="18.75" x14ac:dyDescent="0.3">
      <c r="A17" s="3" t="s">
        <v>43</v>
      </c>
      <c r="B17" s="3" t="s">
        <v>44</v>
      </c>
      <c r="C17" s="5" t="s">
        <v>32</v>
      </c>
      <c r="D17" s="14" t="s">
        <v>85</v>
      </c>
      <c r="E17" s="9">
        <v>240985</v>
      </c>
      <c r="F17" s="9">
        <f t="shared" si="0"/>
        <v>294001.7</v>
      </c>
      <c r="G17" s="10">
        <v>1</v>
      </c>
      <c r="H17" s="9">
        <f t="shared" si="1"/>
        <v>294001.7</v>
      </c>
      <c r="I17" s="17"/>
    </row>
    <row r="18" spans="1:9" ht="18.75" x14ac:dyDescent="0.3">
      <c r="A18" s="3" t="s">
        <v>46</v>
      </c>
      <c r="B18" s="3" t="s">
        <v>47</v>
      </c>
      <c r="C18" s="5">
        <v>0</v>
      </c>
      <c r="D18" s="14" t="s">
        <v>86</v>
      </c>
      <c r="E18" s="9">
        <v>589219.26</v>
      </c>
      <c r="F18" s="9">
        <f t="shared" si="0"/>
        <v>718847.49719999998</v>
      </c>
      <c r="G18" s="10">
        <v>1</v>
      </c>
      <c r="H18" s="9">
        <f t="shared" si="1"/>
        <v>718847.49719999998</v>
      </c>
      <c r="I18" s="17"/>
    </row>
    <row r="19" spans="1:9" ht="18.75" x14ac:dyDescent="0.3">
      <c r="A19" s="3" t="s">
        <v>48</v>
      </c>
      <c r="B19" s="3" t="s">
        <v>49</v>
      </c>
      <c r="C19" s="5">
        <v>0</v>
      </c>
      <c r="D19" s="14" t="s">
        <v>86</v>
      </c>
      <c r="E19" s="9">
        <v>589219.26</v>
      </c>
      <c r="F19" s="9">
        <f t="shared" si="0"/>
        <v>718847.49719999998</v>
      </c>
      <c r="G19" s="10">
        <v>1</v>
      </c>
      <c r="H19" s="9">
        <f t="shared" si="1"/>
        <v>718847.49719999998</v>
      </c>
      <c r="I19" s="17"/>
    </row>
    <row r="20" spans="1:9" ht="18.75" x14ac:dyDescent="0.3">
      <c r="A20" s="3" t="s">
        <v>50</v>
      </c>
      <c r="B20" s="3" t="s">
        <v>51</v>
      </c>
      <c r="C20" s="5">
        <v>0</v>
      </c>
      <c r="D20" s="14" t="s">
        <v>86</v>
      </c>
      <c r="E20" s="9">
        <v>817260.87</v>
      </c>
      <c r="F20" s="9">
        <f t="shared" si="0"/>
        <v>997058.26139999996</v>
      </c>
      <c r="G20" s="10">
        <v>1</v>
      </c>
      <c r="H20" s="9">
        <f t="shared" si="1"/>
        <v>997058.26139999996</v>
      </c>
      <c r="I20" s="17"/>
    </row>
    <row r="21" spans="1:9" ht="18.75" x14ac:dyDescent="0.3">
      <c r="A21" s="3" t="s">
        <v>52</v>
      </c>
      <c r="B21" s="3" t="s">
        <v>53</v>
      </c>
      <c r="C21" s="5" t="s">
        <v>54</v>
      </c>
      <c r="D21" s="14" t="s">
        <v>87</v>
      </c>
      <c r="E21" s="9">
        <v>156771.74690476191</v>
      </c>
      <c r="F21" s="9">
        <f t="shared" si="0"/>
        <v>191261.53122380952</v>
      </c>
      <c r="G21" s="10">
        <v>42</v>
      </c>
      <c r="H21" s="9">
        <f t="shared" si="1"/>
        <v>8032984.3114</v>
      </c>
      <c r="I21" s="17"/>
    </row>
    <row r="22" spans="1:9" ht="18.75" x14ac:dyDescent="0.3">
      <c r="A22" s="3" t="s">
        <v>55</v>
      </c>
      <c r="B22" s="3" t="s">
        <v>56</v>
      </c>
      <c r="C22" s="5" t="s">
        <v>57</v>
      </c>
      <c r="D22" s="14" t="s">
        <v>88</v>
      </c>
      <c r="E22" s="9">
        <v>204409.87</v>
      </c>
      <c r="F22" s="9">
        <f t="shared" si="0"/>
        <v>249380.04139999999</v>
      </c>
      <c r="G22" s="10">
        <v>1</v>
      </c>
      <c r="H22" s="9">
        <f t="shared" si="1"/>
        <v>249380.04139999999</v>
      </c>
      <c r="I22" s="17"/>
    </row>
    <row r="23" spans="1:9" ht="18.75" x14ac:dyDescent="0.3">
      <c r="A23" s="3" t="s">
        <v>58</v>
      </c>
      <c r="B23" s="3" t="s">
        <v>59</v>
      </c>
      <c r="C23" s="5">
        <v>0</v>
      </c>
      <c r="D23" s="13">
        <v>43829</v>
      </c>
      <c r="E23" s="9">
        <v>30657.65</v>
      </c>
      <c r="F23" s="9">
        <f t="shared" si="0"/>
        <v>37402.332999999999</v>
      </c>
      <c r="G23" s="10">
        <v>1</v>
      </c>
      <c r="H23" s="9">
        <f t="shared" si="1"/>
        <v>37402.332999999999</v>
      </c>
      <c r="I23" s="17"/>
    </row>
    <row r="24" spans="1:9" ht="18.75" x14ac:dyDescent="0.3">
      <c r="A24" s="3" t="s">
        <v>60</v>
      </c>
      <c r="B24" s="3" t="s">
        <v>61</v>
      </c>
      <c r="C24" s="5">
        <v>0</v>
      </c>
      <c r="D24" s="14" t="s">
        <v>89</v>
      </c>
      <c r="E24" s="9">
        <v>31406.78</v>
      </c>
      <c r="F24" s="9">
        <f t="shared" si="0"/>
        <v>38316.2716</v>
      </c>
      <c r="G24" s="10">
        <v>1</v>
      </c>
      <c r="H24" s="9">
        <f t="shared" si="1"/>
        <v>38316.2716</v>
      </c>
      <c r="I24" s="17"/>
    </row>
    <row r="25" spans="1:9" ht="18.75" x14ac:dyDescent="0.3">
      <c r="A25" s="2" t="s">
        <v>62</v>
      </c>
      <c r="B25" s="2" t="s">
        <v>45</v>
      </c>
      <c r="C25" s="5" t="s">
        <v>63</v>
      </c>
      <c r="D25" s="13">
        <v>45181</v>
      </c>
      <c r="E25" s="9">
        <v>320327.05711340206</v>
      </c>
      <c r="F25" s="9">
        <f t="shared" si="0"/>
        <v>390799.00967835053</v>
      </c>
      <c r="G25" s="10">
        <v>81</v>
      </c>
      <c r="H25" s="9">
        <f t="shared" si="1"/>
        <v>31654719.783946391</v>
      </c>
      <c r="I25" s="17"/>
    </row>
    <row r="26" spans="1:9" ht="18.75" x14ac:dyDescent="0.3">
      <c r="A26" s="4" t="s">
        <v>64</v>
      </c>
      <c r="B26" s="4" t="s">
        <v>65</v>
      </c>
      <c r="C26" s="5"/>
      <c r="D26" s="13">
        <v>45425</v>
      </c>
      <c r="E26" s="9">
        <v>44289.373417721516</v>
      </c>
      <c r="F26" s="9">
        <f t="shared" si="0"/>
        <v>54033.035569620246</v>
      </c>
      <c r="G26" s="10">
        <v>79</v>
      </c>
      <c r="H26" s="9">
        <f t="shared" si="1"/>
        <v>4268609.8099999996</v>
      </c>
      <c r="I26" s="17"/>
    </row>
    <row r="27" spans="1:9" ht="18.75" x14ac:dyDescent="0.3">
      <c r="A27" s="4" t="s">
        <v>66</v>
      </c>
      <c r="B27" s="4" t="s">
        <v>67</v>
      </c>
      <c r="C27" s="5"/>
      <c r="D27" s="13">
        <v>45425</v>
      </c>
      <c r="E27" s="9">
        <v>47027.007045454549</v>
      </c>
      <c r="F27" s="9">
        <f t="shared" si="0"/>
        <v>57372.948595454553</v>
      </c>
      <c r="G27" s="10">
        <v>88</v>
      </c>
      <c r="H27" s="9">
        <f t="shared" si="1"/>
        <v>5048819.476400001</v>
      </c>
      <c r="I27" s="17"/>
    </row>
    <row r="28" spans="1:9" ht="18.75" x14ac:dyDescent="0.3">
      <c r="A28" s="4" t="s">
        <v>68</v>
      </c>
      <c r="B28" s="4" t="s">
        <v>69</v>
      </c>
      <c r="C28" s="5"/>
      <c r="D28" s="13">
        <v>45425</v>
      </c>
      <c r="E28" s="9">
        <v>118924.35796747966</v>
      </c>
      <c r="F28" s="9">
        <f t="shared" si="0"/>
        <v>145087.71672032517</v>
      </c>
      <c r="G28" s="10">
        <v>97</v>
      </c>
      <c r="H28" s="9">
        <f t="shared" si="1"/>
        <v>14073508.521871543</v>
      </c>
      <c r="I28" s="17"/>
    </row>
    <row r="29" spans="1:9" ht="18.75" x14ac:dyDescent="0.3">
      <c r="A29" s="4" t="s">
        <v>70</v>
      </c>
      <c r="B29" s="4" t="s">
        <v>71</v>
      </c>
      <c r="C29" s="5"/>
      <c r="D29" s="2"/>
      <c r="E29" s="9">
        <v>10314.210428571429</v>
      </c>
      <c r="F29" s="9">
        <f t="shared" si="0"/>
        <v>12583.336722857142</v>
      </c>
      <c r="G29" s="10">
        <v>114</v>
      </c>
      <c r="H29" s="9">
        <f t="shared" si="1"/>
        <v>1434500.3864057143</v>
      </c>
      <c r="I29" s="17"/>
    </row>
    <row r="30" spans="1:9" ht="18.75" x14ac:dyDescent="0.3">
      <c r="A30" s="4" t="s">
        <v>72</v>
      </c>
      <c r="B30" s="4" t="s">
        <v>73</v>
      </c>
      <c r="C30" s="5"/>
      <c r="D30" s="2"/>
      <c r="E30" s="9">
        <v>30592.710320000002</v>
      </c>
      <c r="F30" s="9">
        <f t="shared" si="0"/>
        <v>37323.106590399999</v>
      </c>
      <c r="G30" s="10">
        <v>99</v>
      </c>
      <c r="H30" s="9">
        <f t="shared" si="1"/>
        <v>3694987.5524495998</v>
      </c>
      <c r="I30" s="17"/>
    </row>
    <row r="31" spans="1:9" ht="18.75" x14ac:dyDescent="0.3">
      <c r="A31" s="4" t="s">
        <v>74</v>
      </c>
      <c r="B31" s="4" t="s">
        <v>75</v>
      </c>
      <c r="C31" s="5"/>
      <c r="D31" s="2"/>
      <c r="E31" s="9">
        <v>5133.6046794871791</v>
      </c>
      <c r="F31" s="9">
        <f t="shared" si="0"/>
        <v>6262.9977089743579</v>
      </c>
      <c r="G31" s="10">
        <v>130</v>
      </c>
      <c r="H31" s="9">
        <f t="shared" si="1"/>
        <v>814189.70216666651</v>
      </c>
      <c r="I31" s="17"/>
    </row>
    <row r="32" spans="1:9" ht="18.75" x14ac:dyDescent="0.3">
      <c r="A32" s="4" t="s">
        <v>76</v>
      </c>
      <c r="B32" s="4" t="s">
        <v>77</v>
      </c>
      <c r="C32" s="5"/>
      <c r="D32" s="13">
        <v>45169</v>
      </c>
      <c r="E32" s="11">
        <v>26117.759999999998</v>
      </c>
      <c r="F32" s="9">
        <f t="shared" si="0"/>
        <v>31863.667199999996</v>
      </c>
      <c r="G32" s="10">
        <v>85</v>
      </c>
      <c r="H32" s="9">
        <f t="shared" si="1"/>
        <v>2708411.7119999998</v>
      </c>
      <c r="I32" s="17"/>
    </row>
    <row r="33" spans="1:9" ht="18.75" x14ac:dyDescent="0.3">
      <c r="A33" s="4" t="s">
        <v>78</v>
      </c>
      <c r="B33" s="4" t="s">
        <v>79</v>
      </c>
      <c r="C33" s="5"/>
      <c r="D33" s="15">
        <v>45139</v>
      </c>
      <c r="E33" s="11">
        <v>1251022.8443750001</v>
      </c>
      <c r="F33" s="9">
        <f t="shared" si="0"/>
        <v>1526247.8701375001</v>
      </c>
      <c r="G33" s="10">
        <v>5</v>
      </c>
      <c r="H33" s="9">
        <f t="shared" si="1"/>
        <v>7631239.3506875001</v>
      </c>
      <c r="I33" s="17"/>
    </row>
  </sheetData>
  <autoFilter ref="A2:I2"/>
  <conditionalFormatting sqref="G3:G33">
    <cfRule type="cellIs" dxfId="1" priority="4" operator="lessThan">
      <formula>0</formula>
    </cfRule>
  </conditionalFormatting>
  <conditionalFormatting sqref="G2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60" zoomScaleNormal="60" workbookViewId="0">
      <selection activeCell="T23" sqref="T2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Мальчикова Наталья Владимировна</dc:creator>
  <cp:lastModifiedBy>Прусаков Алексей Александрович</cp:lastModifiedBy>
  <dcterms:created xsi:type="dcterms:W3CDTF">2026-08-21T10:40:32Z</dcterms:created>
  <dcterms:modified xsi:type="dcterms:W3CDTF">2026-08-24T04:18:43Z</dcterms:modified>
</cp:coreProperties>
</file>